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26"/>
  <workbookPr/>
  <mc:AlternateContent xmlns:mc="http://schemas.openxmlformats.org/markup-compatibility/2006">
    <mc:Choice Requires="x15">
      <x15ac:absPath xmlns:x15ac="http://schemas.microsoft.com/office/spreadsheetml/2010/11/ac" url="/Users/janna/Desktop/"/>
    </mc:Choice>
  </mc:AlternateContent>
  <bookViews>
    <workbookView xWindow="0" yWindow="460" windowWidth="28800" windowHeight="16380" tabRatio="500" activeTab="1"/>
  </bookViews>
  <sheets>
    <sheet name="Es_1" sheetId="1" r:id="rId1"/>
    <sheet name="Es_2" sheetId="2" r:id="rId2"/>
  </sheets>
  <definedNames>
    <definedName name="a_11">Es_1!$A$2</definedName>
    <definedName name="a_12">Es_1!$B$2</definedName>
    <definedName name="a_13">Es_1!$C$2</definedName>
    <definedName name="a_21">Es_1!$A$3</definedName>
    <definedName name="a_22">Es_1!$B$3</definedName>
    <definedName name="a_23">Es_1!$C$3</definedName>
    <definedName name="a_31">Es_1!$A$4</definedName>
    <definedName name="a_32">Es_1!$B$4</definedName>
    <definedName name="a_33">Es_1!$C$4</definedName>
    <definedName name="b_1">Es_1!$E$2</definedName>
    <definedName name="b_2">Es_1!$E$3</definedName>
    <definedName name="b_3">Es_1!$E$4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2" l="1"/>
  <c r="H12" i="2"/>
  <c r="D6" i="2"/>
  <c r="E5" i="2"/>
  <c r="F4" i="2"/>
  <c r="E4" i="2"/>
  <c r="D5" i="2"/>
  <c r="D4" i="2"/>
  <c r="C5" i="2"/>
  <c r="C4" i="2"/>
  <c r="H20" i="1"/>
  <c r="F30" i="1"/>
  <c r="F25" i="1"/>
  <c r="F20" i="1"/>
  <c r="E32" i="1"/>
  <c r="E31" i="1"/>
  <c r="E30" i="1"/>
  <c r="E27" i="1"/>
  <c r="E26" i="1"/>
  <c r="E25" i="1"/>
  <c r="E21" i="1"/>
  <c r="E22" i="1"/>
  <c r="E20" i="1"/>
  <c r="C30" i="1"/>
  <c r="C31" i="1"/>
  <c r="C32" i="1"/>
  <c r="C25" i="1"/>
  <c r="C26" i="1"/>
  <c r="C27" i="1"/>
  <c r="C22" i="1"/>
  <c r="C21" i="1"/>
  <c r="C20" i="1"/>
  <c r="A25" i="1"/>
  <c r="A26" i="1"/>
  <c r="A27" i="1"/>
  <c r="A30" i="1"/>
  <c r="A31" i="1"/>
  <c r="A32" i="1"/>
  <c r="M14" i="1"/>
  <c r="M12" i="1"/>
  <c r="K14" i="1"/>
  <c r="K13" i="1"/>
  <c r="M3" i="1"/>
  <c r="M8" i="1"/>
  <c r="H9" i="1"/>
  <c r="L8" i="1"/>
  <c r="K7" i="1"/>
  <c r="J6" i="1"/>
  <c r="L3" i="1"/>
  <c r="K2" i="1"/>
  <c r="J1" i="1"/>
  <c r="F7" i="1"/>
  <c r="G7" i="1"/>
  <c r="G8" i="1"/>
  <c r="F9" i="1"/>
  <c r="E8" i="1"/>
  <c r="E9" i="1"/>
  <c r="E12" i="1" a="1"/>
  <c r="E12" i="1"/>
  <c r="F12" i="1"/>
  <c r="G12" i="1"/>
  <c r="E13" i="1"/>
  <c r="F13" i="1"/>
  <c r="G13" i="1"/>
  <c r="E14" i="1"/>
  <c r="F14" i="1"/>
  <c r="G14" i="1"/>
  <c r="A12" i="1" a="1"/>
  <c r="A12" i="1"/>
  <c r="B12" i="1"/>
  <c r="C12" i="1"/>
  <c r="A13" i="1"/>
  <c r="B13" i="1"/>
  <c r="C13" i="1"/>
  <c r="A14" i="1"/>
  <c r="B14" i="1"/>
  <c r="C14" i="1"/>
</calcChain>
</file>

<file path=xl/sharedStrings.xml><?xml version="1.0" encoding="utf-8"?>
<sst xmlns="http://schemas.openxmlformats.org/spreadsheetml/2006/main" count="45" uniqueCount="35">
  <si>
    <t>A</t>
  </si>
  <si>
    <t>F</t>
  </si>
  <si>
    <t>b</t>
  </si>
  <si>
    <t>E_J = I-F^(-1)*A</t>
  </si>
  <si>
    <t>F^(-1)</t>
  </si>
  <si>
    <t>F^(-1)*A</t>
  </si>
  <si>
    <t>Det</t>
  </si>
  <si>
    <t>Pol. Caratteristico</t>
  </si>
  <si>
    <t>-x*(x^2-3/5)</t>
  </si>
  <si>
    <t>Soluzioni</t>
  </si>
  <si>
    <t>Raggio Spettrale</t>
  </si>
  <si>
    <t>&lt; 1</t>
  </si>
  <si>
    <t>SEIDEL</t>
  </si>
  <si>
    <t>x0</t>
  </si>
  <si>
    <t>x1</t>
  </si>
  <si>
    <t>x2</t>
  </si>
  <si>
    <t>x3</t>
  </si>
  <si>
    <t>s1</t>
  </si>
  <si>
    <t>s2</t>
  </si>
  <si>
    <t>s3</t>
  </si>
  <si>
    <t>Eucl(s1)</t>
  </si>
  <si>
    <t>Eucl(s2)</t>
  </si>
  <si>
    <t>Eucl(s3)</t>
  </si>
  <si>
    <t>Velocità Jacobi</t>
  </si>
  <si>
    <t>Stima Velocità Seidel</t>
  </si>
  <si>
    <t>Tabella</t>
  </si>
  <si>
    <t>Polinomio 1</t>
  </si>
  <si>
    <t>Polinomio 2</t>
  </si>
  <si>
    <t>a3</t>
  </si>
  <si>
    <t>a2</t>
  </si>
  <si>
    <t>a1</t>
  </si>
  <si>
    <t>a0</t>
  </si>
  <si>
    <t>a4</t>
  </si>
  <si>
    <t>x</t>
  </si>
  <si>
    <t>P1(x)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</si>
</sst>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/>
    <xf numFmtId="0" fontId="1" fillId="6" borderId="1" xfId="0" quotePrefix="1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0" borderId="1" xfId="0" applyFill="1" applyBorder="1"/>
    <xf numFmtId="0" fontId="0" fillId="11" borderId="1" xfId="0" applyFill="1" applyBorder="1"/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2"/>
  <sheetViews>
    <sheetView workbookViewId="0">
      <selection activeCell="A2" sqref="A2"/>
    </sheetView>
  </sheetViews>
  <sheetFormatPr baseColWidth="10" defaultRowHeight="16" x14ac:dyDescent="0.2"/>
  <cols>
    <col min="8" max="8" width="18" bestFit="1" customWidth="1"/>
    <col min="9" max="9" width="15.5" bestFit="1" customWidth="1"/>
    <col min="13" max="13" width="14.33203125" bestFit="1" customWidth="1"/>
  </cols>
  <sheetData>
    <row r="1" spans="1:14" x14ac:dyDescent="0.2">
      <c r="A1" t="s">
        <v>0</v>
      </c>
      <c r="E1" t="s">
        <v>2</v>
      </c>
      <c r="J1" s="4">
        <f>SQRT(3/5)</f>
        <v>0.7745966692414834</v>
      </c>
      <c r="K1" s="4">
        <v>-0.5</v>
      </c>
      <c r="L1" s="4">
        <v>0</v>
      </c>
    </row>
    <row r="2" spans="1:14" x14ac:dyDescent="0.2">
      <c r="A2" s="1">
        <v>4</v>
      </c>
      <c r="B2" s="1">
        <v>2</v>
      </c>
      <c r="C2" s="1">
        <v>0</v>
      </c>
      <c r="E2" s="2">
        <v>16</v>
      </c>
      <c r="J2" s="4">
        <v>-0.4</v>
      </c>
      <c r="K2" s="4">
        <f>SQRT(3/5)</f>
        <v>0.7745966692414834</v>
      </c>
      <c r="L2" s="4">
        <v>-0.8</v>
      </c>
      <c r="M2" t="s">
        <v>6</v>
      </c>
    </row>
    <row r="3" spans="1:14" x14ac:dyDescent="0.2">
      <c r="A3" s="1">
        <v>2</v>
      </c>
      <c r="B3" s="1">
        <v>5</v>
      </c>
      <c r="C3" s="1">
        <v>4</v>
      </c>
      <c r="E3" s="2">
        <v>20</v>
      </c>
      <c r="J3" s="4">
        <v>0</v>
      </c>
      <c r="K3" s="4">
        <v>-0.5</v>
      </c>
      <c r="L3" s="4">
        <f>SQRT(3/5)</f>
        <v>0.7745966692414834</v>
      </c>
      <c r="M3">
        <f>MDETERM(J1:L3)</f>
        <v>-4.4408920985006258E-17</v>
      </c>
    </row>
    <row r="4" spans="1:14" x14ac:dyDescent="0.2">
      <c r="A4" s="1">
        <v>0</v>
      </c>
      <c r="B4" s="1">
        <v>4</v>
      </c>
      <c r="C4" s="1">
        <v>8</v>
      </c>
      <c r="E4" s="2">
        <v>16</v>
      </c>
    </row>
    <row r="6" spans="1:14" x14ac:dyDescent="0.2">
      <c r="A6" t="s">
        <v>1</v>
      </c>
      <c r="E6" t="s">
        <v>3</v>
      </c>
      <c r="J6" s="4">
        <f>-SQRT(3/5)</f>
        <v>-0.7745966692414834</v>
      </c>
      <c r="K6" s="4">
        <v>-0.5</v>
      </c>
      <c r="L6" s="4">
        <v>0</v>
      </c>
    </row>
    <row r="7" spans="1:14" x14ac:dyDescent="0.2">
      <c r="A7" s="3">
        <v>4</v>
      </c>
      <c r="B7" s="3">
        <v>0</v>
      </c>
      <c r="C7" s="3">
        <v>0</v>
      </c>
      <c r="E7" s="4">
        <v>0</v>
      </c>
      <c r="F7" s="4">
        <f t="shared" ref="F7:G7" si="0">-F12</f>
        <v>-0.5</v>
      </c>
      <c r="G7" s="4">
        <f t="shared" si="0"/>
        <v>0</v>
      </c>
      <c r="J7" s="4">
        <v>-0.4</v>
      </c>
      <c r="K7" s="4">
        <f>-SQRT(3/5)</f>
        <v>-0.7745966692414834</v>
      </c>
      <c r="L7" s="4">
        <v>-0.8</v>
      </c>
      <c r="M7" t="s">
        <v>6</v>
      </c>
    </row>
    <row r="8" spans="1:14" x14ac:dyDescent="0.2">
      <c r="A8" s="3">
        <v>0</v>
      </c>
      <c r="B8" s="3">
        <v>5</v>
      </c>
      <c r="C8" s="3">
        <v>0</v>
      </c>
      <c r="E8" s="4">
        <f t="shared" ref="E8:G9" si="1">-E13</f>
        <v>-0.4</v>
      </c>
      <c r="F8" s="4">
        <v>0</v>
      </c>
      <c r="G8" s="4">
        <f t="shared" si="1"/>
        <v>-0.8</v>
      </c>
      <c r="H8" t="s">
        <v>6</v>
      </c>
      <c r="J8" s="4">
        <v>0</v>
      </c>
      <c r="K8" s="4">
        <v>-0.5</v>
      </c>
      <c r="L8" s="4">
        <f>-SQRT(3/5)</f>
        <v>-0.7745966692414834</v>
      </c>
      <c r="M8">
        <f>MDETERM(J6:L8)</f>
        <v>4.4408920985006258E-17</v>
      </c>
    </row>
    <row r="9" spans="1:14" x14ac:dyDescent="0.2">
      <c r="A9" s="3">
        <v>0</v>
      </c>
      <c r="B9" s="3">
        <v>0</v>
      </c>
      <c r="C9" s="3">
        <v>8</v>
      </c>
      <c r="E9" s="4">
        <f t="shared" si="1"/>
        <v>0</v>
      </c>
      <c r="F9" s="4">
        <f t="shared" si="1"/>
        <v>-0.5</v>
      </c>
      <c r="G9" s="4">
        <v>0</v>
      </c>
      <c r="H9">
        <f>MDETERM(E7:G9)</f>
        <v>0</v>
      </c>
    </row>
    <row r="11" spans="1:14" x14ac:dyDescent="0.2">
      <c r="A11" t="s">
        <v>4</v>
      </c>
      <c r="E11" t="s">
        <v>5</v>
      </c>
      <c r="I11" s="5" t="s">
        <v>7</v>
      </c>
      <c r="K11" s="7" t="s">
        <v>9</v>
      </c>
      <c r="M11" s="8" t="s">
        <v>10</v>
      </c>
    </row>
    <row r="12" spans="1:14" x14ac:dyDescent="0.2">
      <c r="A12">
        <f t="array" ref="A12:C14">MINVERSE(A7:C9)</f>
        <v>0.25</v>
      </c>
      <c r="B12">
        <v>0</v>
      </c>
      <c r="C12">
        <v>0</v>
      </c>
      <c r="E12">
        <f t="array" ref="E12:G14">MMULT(A12:C14,A2:C4)</f>
        <v>1</v>
      </c>
      <c r="F12">
        <v>0.5</v>
      </c>
      <c r="G12">
        <v>0</v>
      </c>
      <c r="I12" s="6" t="s">
        <v>8</v>
      </c>
      <c r="K12" s="7">
        <v>0</v>
      </c>
      <c r="M12" s="8">
        <f>K13</f>
        <v>0.7745966692414834</v>
      </c>
      <c r="N12" t="s">
        <v>11</v>
      </c>
    </row>
    <row r="13" spans="1:14" x14ac:dyDescent="0.2">
      <c r="A13">
        <v>0</v>
      </c>
      <c r="B13">
        <v>0.2</v>
      </c>
      <c r="C13">
        <v>0</v>
      </c>
      <c r="E13">
        <v>0.4</v>
      </c>
      <c r="F13">
        <v>1</v>
      </c>
      <c r="G13">
        <v>0.8</v>
      </c>
      <c r="K13" s="7">
        <f>SQRT(3/5)</f>
        <v>0.7745966692414834</v>
      </c>
      <c r="M13" s="8" t="s">
        <v>23</v>
      </c>
    </row>
    <row r="14" spans="1:14" x14ac:dyDescent="0.2">
      <c r="A14">
        <v>0</v>
      </c>
      <c r="B14">
        <v>0</v>
      </c>
      <c r="C14">
        <v>0.125</v>
      </c>
      <c r="E14">
        <v>0</v>
      </c>
      <c r="F14">
        <v>0.5</v>
      </c>
      <c r="G14">
        <v>1</v>
      </c>
      <c r="K14" s="7">
        <f>-SQRT(3/5)</f>
        <v>-0.7745966692414834</v>
      </c>
      <c r="M14" s="8">
        <f>-LOG10(M12)</f>
        <v>0.11092437480817817</v>
      </c>
    </row>
    <row r="17" spans="1:8" x14ac:dyDescent="0.2">
      <c r="A17" t="s">
        <v>12</v>
      </c>
    </row>
    <row r="19" spans="1:8" x14ac:dyDescent="0.2">
      <c r="A19" t="s">
        <v>13</v>
      </c>
      <c r="C19" s="9" t="s">
        <v>14</v>
      </c>
      <c r="E19" t="s">
        <v>17</v>
      </c>
      <c r="F19" s="10" t="s">
        <v>20</v>
      </c>
      <c r="H19" s="8" t="s">
        <v>24</v>
      </c>
    </row>
    <row r="20" spans="1:8" x14ac:dyDescent="0.2">
      <c r="A20">
        <v>0</v>
      </c>
      <c r="C20" s="9">
        <f>(b_1-a_12*A21-a_13*A22)/a_11</f>
        <v>4</v>
      </c>
      <c r="E20">
        <f>C20-A20</f>
        <v>4</v>
      </c>
      <c r="F20" s="10">
        <f>SQRT(E20^2+E21^2+E22^2)</f>
        <v>4.7328638264796927</v>
      </c>
      <c r="H20" s="8">
        <f>-LOG10(F30/F25)</f>
        <v>0.95728490233768648</v>
      </c>
    </row>
    <row r="21" spans="1:8" x14ac:dyDescent="0.2">
      <c r="A21">
        <v>0</v>
      </c>
      <c r="C21" s="9">
        <f>(b_2-a_21*C20-a_23*A22)/a_22</f>
        <v>2.4</v>
      </c>
      <c r="E21">
        <f t="shared" ref="E21:E22" si="2">C21-A21</f>
        <v>2.4</v>
      </c>
    </row>
    <row r="22" spans="1:8" x14ac:dyDescent="0.2">
      <c r="A22">
        <v>0</v>
      </c>
      <c r="C22" s="9">
        <f>(b_3-a_31*C20-a_32*C21)/a_33</f>
        <v>0.8</v>
      </c>
      <c r="E22">
        <f t="shared" si="2"/>
        <v>0.8</v>
      </c>
    </row>
    <row r="24" spans="1:8" x14ac:dyDescent="0.2">
      <c r="A24" t="s">
        <v>14</v>
      </c>
      <c r="C24" s="9" t="s">
        <v>15</v>
      </c>
      <c r="E24" t="s">
        <v>18</v>
      </c>
      <c r="F24" s="10" t="s">
        <v>21</v>
      </c>
    </row>
    <row r="25" spans="1:8" x14ac:dyDescent="0.2">
      <c r="A25">
        <f>C20</f>
        <v>4</v>
      </c>
      <c r="C25" s="9">
        <f>(b_1-a_12*A26-a_13*A27)/a_11</f>
        <v>2.8</v>
      </c>
      <c r="E25">
        <f>C25-A25</f>
        <v>-1.2000000000000002</v>
      </c>
      <c r="F25" s="10">
        <f>SQRT(E25^2+E26^2+E27^2)</f>
        <v>1.2132600710482482</v>
      </c>
    </row>
    <row r="26" spans="1:8" x14ac:dyDescent="0.2">
      <c r="A26">
        <f t="shared" ref="A26:A27" si="3">C21</f>
        <v>2.4</v>
      </c>
      <c r="C26" s="9">
        <f>(b_2-a_21*C25-a_23*A27)/a_22</f>
        <v>2.2399999999999998</v>
      </c>
      <c r="E26">
        <f t="shared" ref="E26:E27" si="4">C26-A26</f>
        <v>-0.16000000000000014</v>
      </c>
    </row>
    <row r="27" spans="1:8" x14ac:dyDescent="0.2">
      <c r="A27">
        <f t="shared" si="3"/>
        <v>0.8</v>
      </c>
      <c r="C27" s="9">
        <f>(b_3-a_31*C25-a_32*C26)/a_33</f>
        <v>0.88000000000000012</v>
      </c>
      <c r="E27">
        <f t="shared" si="4"/>
        <v>8.0000000000000071E-2</v>
      </c>
    </row>
    <row r="29" spans="1:8" x14ac:dyDescent="0.2">
      <c r="A29" t="s">
        <v>15</v>
      </c>
      <c r="C29" s="9" t="s">
        <v>16</v>
      </c>
      <c r="E29" t="s">
        <v>19</v>
      </c>
      <c r="F29" s="10" t="s">
        <v>22</v>
      </c>
    </row>
    <row r="30" spans="1:8" x14ac:dyDescent="0.2">
      <c r="A30">
        <f>C25</f>
        <v>2.8</v>
      </c>
      <c r="C30" s="9">
        <f>(b_1-a_12*A31-a_13*A32)/a_11</f>
        <v>2.88</v>
      </c>
      <c r="E30">
        <f>C30-A30</f>
        <v>8.0000000000000071E-2</v>
      </c>
      <c r="F30" s="10">
        <f>SQRT(E30^2+E31^2+E32^2)</f>
        <v>0.13386560424545221</v>
      </c>
    </row>
    <row r="31" spans="1:8" x14ac:dyDescent="0.2">
      <c r="A31">
        <f t="shared" ref="A31:A32" si="5">C26</f>
        <v>2.2399999999999998</v>
      </c>
      <c r="C31" s="9">
        <f>(b_2-a_21*C30-a_23*A32)/a_22</f>
        <v>2.1439999999999997</v>
      </c>
      <c r="E31">
        <f t="shared" ref="E31:E32" si="6">C31-A31</f>
        <v>-9.6000000000000085E-2</v>
      </c>
    </row>
    <row r="32" spans="1:8" x14ac:dyDescent="0.2">
      <c r="A32">
        <f t="shared" si="5"/>
        <v>0.88000000000000012</v>
      </c>
      <c r="C32" s="9">
        <f>(b_3-a_31*C30-a_32*C31)/a_33</f>
        <v>0.92800000000000016</v>
      </c>
      <c r="E32">
        <f t="shared" si="6"/>
        <v>4.8000000000000043E-2</v>
      </c>
    </row>
  </sheetData>
  <phoneticPr fontId="2" type="noConversion"/>
  <pageMargins left="0.7" right="0.7" top="0.75" bottom="0.75" header="0.3" footer="0.3"/>
  <pageSetup paperSize="9" scale="73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J8" sqref="J8"/>
    </sheetView>
  </sheetViews>
  <sheetFormatPr baseColWidth="10" defaultRowHeight="16" x14ac:dyDescent="0.2"/>
  <sheetData>
    <row r="2" spans="1:8" x14ac:dyDescent="0.2">
      <c r="A2" t="s">
        <v>25</v>
      </c>
    </row>
    <row r="4" spans="1:8" x14ac:dyDescent="0.2">
      <c r="A4" s="8">
        <v>0.5</v>
      </c>
      <c r="B4" s="8">
        <v>-4.375</v>
      </c>
      <c r="C4" s="14">
        <f>(B4-B5)/(A4-A5)</f>
        <v>1.75</v>
      </c>
      <c r="D4" s="14">
        <f>(C4-C5)/(A4-A6)</f>
        <v>0.5</v>
      </c>
      <c r="E4" s="14">
        <f>(D4-D5)/(A4-A7)</f>
        <v>1</v>
      </c>
      <c r="F4" s="11">
        <f>(E4-E5)/(A4-A8)</f>
        <v>2</v>
      </c>
    </row>
    <row r="5" spans="1:8" x14ac:dyDescent="0.2">
      <c r="A5" s="8">
        <v>1</v>
      </c>
      <c r="B5" s="8">
        <v>-3.5</v>
      </c>
      <c r="C5" s="14">
        <f>(B5-B6)/(A5-A6)</f>
        <v>2.5</v>
      </c>
      <c r="D5" s="14">
        <f>(C5-C6)/(A5-A7)</f>
        <v>2</v>
      </c>
      <c r="E5" s="11">
        <f>(D5-D6)/(A5-A8)</f>
        <v>4</v>
      </c>
    </row>
    <row r="6" spans="1:8" x14ac:dyDescent="0.2">
      <c r="A6" s="8">
        <v>2</v>
      </c>
      <c r="B6" s="8">
        <v>-1</v>
      </c>
      <c r="C6" s="8">
        <v>4.5</v>
      </c>
      <c r="D6" s="13">
        <f>12/2</f>
        <v>6</v>
      </c>
    </row>
    <row r="7" spans="1:8" x14ac:dyDescent="0.2">
      <c r="A7" s="8">
        <v>2</v>
      </c>
      <c r="B7" s="8">
        <v>-1</v>
      </c>
      <c r="C7" s="13">
        <v>4.5</v>
      </c>
    </row>
    <row r="8" spans="1:8" x14ac:dyDescent="0.2">
      <c r="A8" s="13">
        <v>2</v>
      </c>
      <c r="B8" s="13">
        <v>-1</v>
      </c>
    </row>
    <row r="10" spans="1:8" x14ac:dyDescent="0.2">
      <c r="A10" s="8" t="s">
        <v>26</v>
      </c>
    </row>
    <row r="11" spans="1:8" x14ac:dyDescent="0.2">
      <c r="A11" s="12" t="s">
        <v>28</v>
      </c>
      <c r="B11" s="12" t="s">
        <v>29</v>
      </c>
      <c r="C11" s="12" t="s">
        <v>30</v>
      </c>
      <c r="D11" s="12" t="s">
        <v>31</v>
      </c>
      <c r="G11" s="8" t="s">
        <v>33</v>
      </c>
      <c r="H11" s="8" t="s">
        <v>34</v>
      </c>
    </row>
    <row r="12" spans="1:8" x14ac:dyDescent="0.2">
      <c r="A12" s="12">
        <v>1</v>
      </c>
      <c r="B12" s="12">
        <v>-3</v>
      </c>
      <c r="C12" s="12">
        <v>4.5</v>
      </c>
      <c r="D12" s="12">
        <v>-6</v>
      </c>
      <c r="G12" s="12">
        <v>2</v>
      </c>
      <c r="H12" s="12">
        <f>A12*G12^3+B12*G12^2+C12*G12+D12</f>
        <v>-1</v>
      </c>
    </row>
    <row r="15" spans="1:8" x14ac:dyDescent="0.2">
      <c r="A15" s="13" t="s">
        <v>27</v>
      </c>
    </row>
    <row r="16" spans="1:8" x14ac:dyDescent="0.2">
      <c r="A16" s="11" t="s">
        <v>32</v>
      </c>
      <c r="B16" s="11" t="s">
        <v>28</v>
      </c>
      <c r="C16" s="11" t="s">
        <v>29</v>
      </c>
      <c r="D16" s="11" t="s">
        <v>30</v>
      </c>
      <c r="E16" s="11" t="s">
        <v>31</v>
      </c>
      <c r="G16" s="13" t="s">
        <v>33</v>
      </c>
      <c r="H16" s="13" t="s">
        <v>34</v>
      </c>
    </row>
    <row r="17" spans="1:8" x14ac:dyDescent="0.2">
      <c r="A17" s="11">
        <v>2</v>
      </c>
      <c r="B17" s="11">
        <v>-10</v>
      </c>
      <c r="C17" s="11">
        <v>18</v>
      </c>
      <c r="D17" s="11">
        <v>-11.5</v>
      </c>
      <c r="E17" s="11">
        <v>-2</v>
      </c>
      <c r="G17" s="11">
        <v>2</v>
      </c>
      <c r="H17" s="11">
        <f>A17*G17^4+B17*G17^3+C17*G17^2+D17*G17+E17</f>
        <v>-1</v>
      </c>
    </row>
  </sheetData>
  <phoneticPr fontId="2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Es_1</vt:lpstr>
      <vt:lpstr>Es_2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2016-09-07T11:17:40Z</cp:lastPrinted>
  <dcterms:created xsi:type="dcterms:W3CDTF">2016-09-07T08:03:08Z</dcterms:created>
  <dcterms:modified xsi:type="dcterms:W3CDTF">2016-09-07T11:17:44Z</dcterms:modified>
</cp:coreProperties>
</file>